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majot026\Desktop\haya\009決算関係\令和５年度分\令和５年度決算書\"/>
    </mc:Choice>
  </mc:AlternateContent>
  <xr:revisionPtr revIDLastSave="0" documentId="13_ncr:1_{53223DD4-D0AB-43A1-A1C8-773B2BB20C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黒字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4" l="1"/>
  <c r="T28" i="4"/>
  <c r="T44" i="4"/>
  <c r="K29" i="4"/>
  <c r="K28" i="4" s="1"/>
  <c r="K46" i="4"/>
  <c r="K50" i="4" l="1"/>
  <c r="K57" i="4" l="1"/>
  <c r="K54" i="4" s="1"/>
  <c r="K43" i="4"/>
  <c r="K42" i="4" s="1"/>
  <c r="T36" i="4"/>
  <c r="K34" i="4"/>
  <c r="T26" i="4"/>
  <c r="K24" i="4"/>
  <c r="K20" i="4"/>
  <c r="K10" i="4"/>
  <c r="I10" i="4"/>
  <c r="T6" i="4"/>
  <c r="T5" i="4" s="1"/>
  <c r="T34" i="4" l="1"/>
  <c r="T52" i="4" s="1"/>
  <c r="K16" i="4"/>
  <c r="K8" i="4" s="1"/>
  <c r="K6" i="4" l="1"/>
  <c r="T21" i="4" s="1"/>
  <c r="T55" i="4" s="1"/>
</calcChain>
</file>

<file path=xl/sharedStrings.xml><?xml version="1.0" encoding="utf-8"?>
<sst xmlns="http://schemas.openxmlformats.org/spreadsheetml/2006/main" count="103" uniqueCount="75">
  <si>
    <t>Ⅰ</t>
    <phoneticPr fontId="2"/>
  </si>
  <si>
    <t>(ア)　有形固定資産</t>
    <rPh sb="4" eb="6">
      <t>ユウケイ</t>
    </rPh>
    <rPh sb="6" eb="8">
      <t>コテイ</t>
    </rPh>
    <rPh sb="8" eb="10">
      <t>シサン</t>
    </rPh>
    <phoneticPr fontId="2"/>
  </si>
  <si>
    <t>　土　　地</t>
    <rPh sb="1" eb="2">
      <t>ツチ</t>
    </rPh>
    <rPh sb="4" eb="5">
      <t>チ</t>
    </rPh>
    <phoneticPr fontId="2"/>
  </si>
  <si>
    <t>①</t>
    <phoneticPr fontId="2"/>
  </si>
  <si>
    <t>建物敷地</t>
    <rPh sb="0" eb="2">
      <t>タテモノ</t>
    </rPh>
    <rPh sb="2" eb="4">
      <t>シキチ</t>
    </rPh>
    <phoneticPr fontId="2"/>
  </si>
  <si>
    <t>②</t>
    <phoneticPr fontId="2"/>
  </si>
  <si>
    <t>③</t>
    <phoneticPr fontId="2"/>
  </si>
  <si>
    <t>その他</t>
    <rPh sb="2" eb="3">
      <t>タ</t>
    </rPh>
    <phoneticPr fontId="2"/>
  </si>
  <si>
    <t>㎡</t>
    <phoneticPr fontId="2"/>
  </si>
  <si>
    <t>建物</t>
    <rPh sb="0" eb="2">
      <t>タテモノ</t>
    </rPh>
    <phoneticPr fontId="2"/>
  </si>
  <si>
    <t>　建　　物</t>
    <rPh sb="1" eb="2">
      <t>タツル</t>
    </rPh>
    <rPh sb="4" eb="5">
      <t>モノ</t>
    </rPh>
    <phoneticPr fontId="2"/>
  </si>
  <si>
    <t>鉄骨造建物</t>
    <rPh sb="0" eb="2">
      <t>テッコツ</t>
    </rPh>
    <rPh sb="2" eb="3">
      <t>ツク</t>
    </rPh>
    <rPh sb="3" eb="5">
      <t>タテモノ</t>
    </rPh>
    <phoneticPr fontId="2"/>
  </si>
  <si>
    <t>△</t>
    <phoneticPr fontId="2"/>
  </si>
  <si>
    <t>鉄筋ｺﾝｸﾘｰﾄ</t>
    <rPh sb="0" eb="2">
      <t>テッキン</t>
    </rPh>
    <phoneticPr fontId="2"/>
  </si>
  <si>
    <t>その他(付属施設)</t>
    <rPh sb="2" eb="3">
      <t>タ</t>
    </rPh>
    <rPh sb="4" eb="6">
      <t>フゾク</t>
    </rPh>
    <rPh sb="6" eb="8">
      <t>シセツ</t>
    </rPh>
    <phoneticPr fontId="2"/>
  </si>
  <si>
    <t>　構築物</t>
    <rPh sb="1" eb="4">
      <t>コウチクブツ</t>
    </rPh>
    <phoneticPr fontId="2"/>
  </si>
  <si>
    <t>　機器備品</t>
    <rPh sb="1" eb="3">
      <t>キキ</t>
    </rPh>
    <rPh sb="3" eb="5">
      <t>ビヒン</t>
    </rPh>
    <phoneticPr fontId="2"/>
  </si>
  <si>
    <t>点</t>
    <rPh sb="0" eb="1">
      <t>テン</t>
    </rPh>
    <phoneticPr fontId="2"/>
  </si>
  <si>
    <t>　図　書</t>
    <rPh sb="1" eb="2">
      <t>ズ</t>
    </rPh>
    <rPh sb="3" eb="4">
      <t>ショ</t>
    </rPh>
    <phoneticPr fontId="2"/>
  </si>
  <si>
    <t>冊</t>
    <rPh sb="0" eb="1">
      <t>サツ</t>
    </rPh>
    <phoneticPr fontId="2"/>
  </si>
  <si>
    <t>　車　両</t>
    <rPh sb="1" eb="2">
      <t>クルマ</t>
    </rPh>
    <rPh sb="3" eb="4">
      <t>リョウ</t>
    </rPh>
    <phoneticPr fontId="2"/>
  </si>
  <si>
    <t>マイクロバス</t>
    <phoneticPr fontId="2"/>
  </si>
  <si>
    <t>台</t>
    <rPh sb="0" eb="1">
      <t>ダイ</t>
    </rPh>
    <phoneticPr fontId="2"/>
  </si>
  <si>
    <t>乗用車</t>
    <rPh sb="0" eb="3">
      <t>ジョウヨウシャ</t>
    </rPh>
    <phoneticPr fontId="2"/>
  </si>
  <si>
    <t>(イ)　その他の固定資産</t>
    <rPh sb="6" eb="7">
      <t>タ</t>
    </rPh>
    <rPh sb="8" eb="10">
      <t>コテイ</t>
    </rPh>
    <rPh sb="10" eb="12">
      <t>シサン</t>
    </rPh>
    <phoneticPr fontId="2"/>
  </si>
  <si>
    <t>　電話加入権</t>
    <rPh sb="1" eb="3">
      <t>デンワ</t>
    </rPh>
    <rPh sb="3" eb="6">
      <t>カニュウケン</t>
    </rPh>
    <phoneticPr fontId="2"/>
  </si>
  <si>
    <t>　特定基本金引当預金</t>
    <rPh sb="1" eb="3">
      <t>トクテイ</t>
    </rPh>
    <rPh sb="3" eb="5">
      <t>キホン</t>
    </rPh>
    <rPh sb="5" eb="6">
      <t>キン</t>
    </rPh>
    <rPh sb="6" eb="8">
      <t>ヒキアテ</t>
    </rPh>
    <rPh sb="8" eb="10">
      <t>ヨキン</t>
    </rPh>
    <phoneticPr fontId="2"/>
  </si>
  <si>
    <t>　　新穂奨学基金</t>
    <rPh sb="2" eb="4">
      <t>ニイホ</t>
    </rPh>
    <rPh sb="4" eb="6">
      <t>ショウガク</t>
    </rPh>
    <rPh sb="6" eb="8">
      <t>キキン</t>
    </rPh>
    <phoneticPr fontId="2"/>
  </si>
  <si>
    <t>　　教育振興基金</t>
    <rPh sb="2" eb="4">
      <t>キョウイク</t>
    </rPh>
    <rPh sb="4" eb="6">
      <t>シンコウ</t>
    </rPh>
    <rPh sb="6" eb="8">
      <t>キキン</t>
    </rPh>
    <phoneticPr fontId="2"/>
  </si>
  <si>
    <t>　第４号基本金引当預金</t>
    <rPh sb="1" eb="2">
      <t>ダイ</t>
    </rPh>
    <rPh sb="3" eb="4">
      <t>ゴウ</t>
    </rPh>
    <rPh sb="4" eb="6">
      <t>キホン</t>
    </rPh>
    <rPh sb="6" eb="7">
      <t>キン</t>
    </rPh>
    <rPh sb="7" eb="9">
      <t>ヒキアテ</t>
    </rPh>
    <rPh sb="9" eb="11">
      <t>ヨキン</t>
    </rPh>
    <phoneticPr fontId="2"/>
  </si>
  <si>
    <t>科　　　　　目</t>
    <rPh sb="0" eb="1">
      <t>カ</t>
    </rPh>
    <rPh sb="6" eb="7">
      <t>メ</t>
    </rPh>
    <phoneticPr fontId="2"/>
  </si>
  <si>
    <t>金　　　額</t>
    <rPh sb="0" eb="1">
      <t>キン</t>
    </rPh>
    <rPh sb="4" eb="5">
      <t>ガク</t>
    </rPh>
    <phoneticPr fontId="2"/>
  </si>
  <si>
    <t>　教育振興資金宛預金</t>
    <rPh sb="1" eb="3">
      <t>キョウイク</t>
    </rPh>
    <rPh sb="3" eb="5">
      <t>シンコウ</t>
    </rPh>
    <rPh sb="5" eb="7">
      <t>シキン</t>
    </rPh>
    <rPh sb="7" eb="8">
      <t>ア</t>
    </rPh>
    <rPh sb="8" eb="10">
      <t>ヨキン</t>
    </rPh>
    <phoneticPr fontId="2"/>
  </si>
  <si>
    <t>　リサイクル預託金</t>
    <rPh sb="6" eb="9">
      <t>ヨタクキン</t>
    </rPh>
    <phoneticPr fontId="2"/>
  </si>
  <si>
    <t>　ソフトフェア</t>
    <phoneticPr fontId="2"/>
  </si>
  <si>
    <t>資　　産　　の　　部</t>
    <rPh sb="0" eb="1">
      <t>シ</t>
    </rPh>
    <rPh sb="3" eb="4">
      <t>サン</t>
    </rPh>
    <rPh sb="9" eb="10">
      <t>ブ</t>
    </rPh>
    <phoneticPr fontId="2"/>
  </si>
  <si>
    <t>Ⅱ</t>
    <phoneticPr fontId="2"/>
  </si>
  <si>
    <t>流　動　資　産</t>
    <rPh sb="0" eb="1">
      <t>リュウ</t>
    </rPh>
    <rPh sb="2" eb="3">
      <t>ドウ</t>
    </rPh>
    <rPh sb="4" eb="5">
      <t>シ</t>
    </rPh>
    <rPh sb="6" eb="7">
      <t>サン</t>
    </rPh>
    <phoneticPr fontId="2"/>
  </si>
  <si>
    <t>固　定　資　産</t>
    <rPh sb="0" eb="1">
      <t>コ</t>
    </rPh>
    <rPh sb="2" eb="3">
      <t>サダム</t>
    </rPh>
    <rPh sb="4" eb="5">
      <t>シ</t>
    </rPh>
    <rPh sb="6" eb="7">
      <t>サン</t>
    </rPh>
    <phoneticPr fontId="2"/>
  </si>
  <si>
    <t>　現金預金</t>
    <rPh sb="1" eb="3">
      <t>ゲンキン</t>
    </rPh>
    <rPh sb="3" eb="5">
      <t>ヨキン</t>
    </rPh>
    <phoneticPr fontId="2"/>
  </si>
  <si>
    <t>定期預金</t>
    <rPh sb="0" eb="2">
      <t>テイキ</t>
    </rPh>
    <rPh sb="2" eb="4">
      <t>ヨキン</t>
    </rPh>
    <phoneticPr fontId="2"/>
  </si>
  <si>
    <t>普通預金</t>
    <rPh sb="0" eb="2">
      <t>フツウ</t>
    </rPh>
    <rPh sb="2" eb="4">
      <t>ヨキン</t>
    </rPh>
    <phoneticPr fontId="2"/>
  </si>
  <si>
    <t>　立 替 金</t>
    <rPh sb="1" eb="2">
      <t>タチ</t>
    </rPh>
    <rPh sb="3" eb="4">
      <t>タイ</t>
    </rPh>
    <rPh sb="5" eb="6">
      <t>キン</t>
    </rPh>
    <phoneticPr fontId="2"/>
  </si>
  <si>
    <t>資　産　の　部　合　計</t>
    <rPh sb="0" eb="1">
      <t>シ</t>
    </rPh>
    <rPh sb="2" eb="3">
      <t>サン</t>
    </rPh>
    <rPh sb="6" eb="7">
      <t>ブ</t>
    </rPh>
    <rPh sb="8" eb="9">
      <t>ゴウ</t>
    </rPh>
    <rPh sb="10" eb="11">
      <t>ケイ</t>
    </rPh>
    <phoneticPr fontId="2"/>
  </si>
  <si>
    <t>負　　債　　の　　部</t>
    <rPh sb="0" eb="1">
      <t>フ</t>
    </rPh>
    <rPh sb="3" eb="4">
      <t>サイ</t>
    </rPh>
    <rPh sb="9" eb="10">
      <t>ブ</t>
    </rPh>
    <phoneticPr fontId="2"/>
  </si>
  <si>
    <t>　固　定　負　債</t>
    <rPh sb="1" eb="2">
      <t>コ</t>
    </rPh>
    <rPh sb="3" eb="4">
      <t>サダム</t>
    </rPh>
    <rPh sb="5" eb="6">
      <t>フ</t>
    </rPh>
    <rPh sb="7" eb="8">
      <t>サイ</t>
    </rPh>
    <phoneticPr fontId="2"/>
  </si>
  <si>
    <t>　長期借入金</t>
    <rPh sb="1" eb="3">
      <t>チョウキ</t>
    </rPh>
    <rPh sb="3" eb="5">
      <t>カリイレ</t>
    </rPh>
    <rPh sb="5" eb="6">
      <t>キン</t>
    </rPh>
    <phoneticPr fontId="2"/>
  </si>
  <si>
    <t>日本私学振興・共済事業団</t>
    <rPh sb="0" eb="2">
      <t>ニホン</t>
    </rPh>
    <rPh sb="2" eb="4">
      <t>シガク</t>
    </rPh>
    <rPh sb="4" eb="6">
      <t>シンコウ</t>
    </rPh>
    <rPh sb="7" eb="9">
      <t>キョウサイ</t>
    </rPh>
    <rPh sb="9" eb="12">
      <t>ジギョウダン</t>
    </rPh>
    <phoneticPr fontId="2"/>
  </si>
  <si>
    <t>肥後銀行</t>
    <rPh sb="0" eb="2">
      <t>ヒゴ</t>
    </rPh>
    <rPh sb="2" eb="4">
      <t>ギンコウ</t>
    </rPh>
    <phoneticPr fontId="2"/>
  </si>
  <si>
    <t>　退職給与引当金</t>
    <rPh sb="1" eb="3">
      <t>タイショク</t>
    </rPh>
    <rPh sb="3" eb="5">
      <t>キュウヨ</t>
    </rPh>
    <rPh sb="5" eb="7">
      <t>ヒキアテ</t>
    </rPh>
    <rPh sb="7" eb="8">
      <t>キン</t>
    </rPh>
    <phoneticPr fontId="2"/>
  </si>
  <si>
    <t>　流　動　負　債</t>
    <rPh sb="1" eb="2">
      <t>リュウ</t>
    </rPh>
    <rPh sb="3" eb="4">
      <t>ドウ</t>
    </rPh>
    <rPh sb="5" eb="6">
      <t>フ</t>
    </rPh>
    <rPh sb="7" eb="8">
      <t>サイ</t>
    </rPh>
    <phoneticPr fontId="2"/>
  </si>
  <si>
    <t>　短期借入金</t>
    <rPh sb="1" eb="3">
      <t>タンキ</t>
    </rPh>
    <rPh sb="3" eb="5">
      <t>カリイレ</t>
    </rPh>
    <rPh sb="5" eb="6">
      <t>キン</t>
    </rPh>
    <phoneticPr fontId="2"/>
  </si>
  <si>
    <t>　未払金</t>
    <rPh sb="1" eb="2">
      <t>ミ</t>
    </rPh>
    <rPh sb="2" eb="3">
      <t>バラ</t>
    </rPh>
    <rPh sb="3" eb="4">
      <t>キン</t>
    </rPh>
    <phoneticPr fontId="2"/>
  </si>
  <si>
    <t>入学金前受金</t>
    <rPh sb="0" eb="3">
      <t>ニュウガクキン</t>
    </rPh>
    <rPh sb="3" eb="4">
      <t>マエ</t>
    </rPh>
    <rPh sb="4" eb="5">
      <t>ウ</t>
    </rPh>
    <rPh sb="5" eb="6">
      <t>キン</t>
    </rPh>
    <phoneticPr fontId="2"/>
  </si>
  <si>
    <t>施設設備費前受金</t>
    <rPh sb="0" eb="2">
      <t>シセツ</t>
    </rPh>
    <rPh sb="2" eb="5">
      <t>セツビヒ</t>
    </rPh>
    <rPh sb="5" eb="7">
      <t>マエウ</t>
    </rPh>
    <rPh sb="7" eb="8">
      <t>キン</t>
    </rPh>
    <phoneticPr fontId="2"/>
  </si>
  <si>
    <t>　預り金</t>
    <rPh sb="1" eb="2">
      <t>アズカ</t>
    </rPh>
    <rPh sb="3" eb="4">
      <t>キン</t>
    </rPh>
    <phoneticPr fontId="2"/>
  </si>
  <si>
    <t>負　債　の　部　合　計</t>
    <rPh sb="0" eb="1">
      <t>フ</t>
    </rPh>
    <rPh sb="2" eb="3">
      <t>サイ</t>
    </rPh>
    <rPh sb="6" eb="7">
      <t>ブ</t>
    </rPh>
    <rPh sb="8" eb="9">
      <t>ゴウ</t>
    </rPh>
    <rPh sb="10" eb="11">
      <t>ケイ</t>
    </rPh>
    <phoneticPr fontId="2"/>
  </si>
  <si>
    <t>財　　産　　目　　録</t>
    <rPh sb="0" eb="1">
      <t>ザイ</t>
    </rPh>
    <rPh sb="3" eb="4">
      <t>サン</t>
    </rPh>
    <rPh sb="6" eb="7">
      <t>メ</t>
    </rPh>
    <rPh sb="9" eb="10">
      <t>ロク</t>
    </rPh>
    <phoneticPr fontId="2"/>
  </si>
  <si>
    <t>(　単位　:　円)　</t>
    <rPh sb="2" eb="4">
      <t>タンイ</t>
    </rPh>
    <rPh sb="7" eb="8">
      <t>エン</t>
    </rPh>
    <phoneticPr fontId="2"/>
  </si>
  <si>
    <t>学校法人玉名白梅学園</t>
    <rPh sb="0" eb="2">
      <t>ガッコウ</t>
    </rPh>
    <rPh sb="2" eb="4">
      <t>ホウジン</t>
    </rPh>
    <rPh sb="4" eb="6">
      <t>タマナ</t>
    </rPh>
    <rPh sb="6" eb="8">
      <t>ハクバイ</t>
    </rPh>
    <rPh sb="8" eb="10">
      <t>ガクエン</t>
    </rPh>
    <phoneticPr fontId="2"/>
  </si>
  <si>
    <t>　建物仮勘定</t>
    <rPh sb="1" eb="3">
      <t>タテモノ</t>
    </rPh>
    <rPh sb="3" eb="4">
      <t>カリ</t>
    </rPh>
    <rPh sb="4" eb="6">
      <t>カンジョウ</t>
    </rPh>
    <phoneticPr fontId="2"/>
  </si>
  <si>
    <t>　</t>
    <phoneticPr fontId="2"/>
  </si>
  <si>
    <t>　減価償却引当特定資産</t>
    <rPh sb="1" eb="3">
      <t>ゲンカ</t>
    </rPh>
    <rPh sb="3" eb="5">
      <t>ショウキャク</t>
    </rPh>
    <rPh sb="5" eb="7">
      <t>ヒキアテ</t>
    </rPh>
    <rPh sb="7" eb="9">
      <t>トクテイ</t>
    </rPh>
    <rPh sb="9" eb="11">
      <t>シサン</t>
    </rPh>
    <phoneticPr fontId="2"/>
  </si>
  <si>
    <t>　退職給与引当特定資産</t>
    <rPh sb="1" eb="3">
      <t>タイショク</t>
    </rPh>
    <rPh sb="3" eb="5">
      <t>キュウヨ</t>
    </rPh>
    <rPh sb="5" eb="7">
      <t>ヒキアテ</t>
    </rPh>
    <rPh sb="7" eb="9">
      <t>トクテイ</t>
    </rPh>
    <rPh sb="9" eb="11">
      <t>シサン</t>
    </rPh>
    <phoneticPr fontId="2"/>
  </si>
  <si>
    <t>前受金</t>
    <rPh sb="0" eb="1">
      <t>マエ</t>
    </rPh>
    <rPh sb="1" eb="2">
      <t>ウ</t>
    </rPh>
    <rPh sb="2" eb="3">
      <t>キン</t>
    </rPh>
    <phoneticPr fontId="2"/>
  </si>
  <si>
    <t>　前 払 金</t>
    <rPh sb="1" eb="2">
      <t>ゼン</t>
    </rPh>
    <rPh sb="3" eb="4">
      <t>フツ</t>
    </rPh>
    <rPh sb="5" eb="6">
      <t>キン</t>
    </rPh>
    <phoneticPr fontId="2"/>
  </si>
  <si>
    <t>　商　　 品</t>
    <rPh sb="1" eb="2">
      <t>ショウ</t>
    </rPh>
    <rPh sb="5" eb="6">
      <t>ヒン</t>
    </rPh>
    <phoneticPr fontId="2"/>
  </si>
  <si>
    <t>　未収入金</t>
    <rPh sb="1" eb="2">
      <t>ミ</t>
    </rPh>
    <rPh sb="2" eb="3">
      <t>オサム</t>
    </rPh>
    <rPh sb="3" eb="4">
      <t>ニュウ</t>
    </rPh>
    <rPh sb="4" eb="5">
      <t>キン</t>
    </rPh>
    <phoneticPr fontId="2"/>
  </si>
  <si>
    <t>運動場敷地</t>
    <rPh sb="0" eb="2">
      <t>ウンドウ</t>
    </rPh>
    <rPh sb="2" eb="3">
      <t>ジョウ</t>
    </rPh>
    <rPh sb="3" eb="5">
      <t>シキチ</t>
    </rPh>
    <phoneticPr fontId="2"/>
  </si>
  <si>
    <t>純　資　産</t>
    <rPh sb="0" eb="1">
      <t>ジュン</t>
    </rPh>
    <rPh sb="2" eb="3">
      <t>シ</t>
    </rPh>
    <rPh sb="4" eb="5">
      <t>サン</t>
    </rPh>
    <phoneticPr fontId="2"/>
  </si>
  <si>
    <t>　仮 払 金</t>
    <rPh sb="1" eb="2">
      <t>カリ</t>
    </rPh>
    <rPh sb="3" eb="4">
      <t>フツ</t>
    </rPh>
    <rPh sb="5" eb="6">
      <t>キン</t>
    </rPh>
    <phoneticPr fontId="2"/>
  </si>
  <si>
    <t>　100周年記念事業寄付金特定資産</t>
    <rPh sb="4" eb="6">
      <t>シュウネン</t>
    </rPh>
    <rPh sb="6" eb="8">
      <t>キネン</t>
    </rPh>
    <rPh sb="8" eb="10">
      <t>ジギョウ</t>
    </rPh>
    <rPh sb="10" eb="13">
      <t>キフキン</t>
    </rPh>
    <rPh sb="13" eb="15">
      <t>トクテイ</t>
    </rPh>
    <rPh sb="15" eb="17">
      <t>シサン</t>
    </rPh>
    <phoneticPr fontId="2"/>
  </si>
  <si>
    <t>　絵　画</t>
    <rPh sb="1" eb="2">
      <t>エ</t>
    </rPh>
    <rPh sb="3" eb="4">
      <t>ガ</t>
    </rPh>
    <phoneticPr fontId="2"/>
  </si>
  <si>
    <t>　長期前払金</t>
    <rPh sb="1" eb="3">
      <t>チョウキ</t>
    </rPh>
    <rPh sb="3" eb="5">
      <t>マエバラ</t>
    </rPh>
    <rPh sb="5" eb="6">
      <t>キン</t>
    </rPh>
    <phoneticPr fontId="2"/>
  </si>
  <si>
    <t>理事長      桑　本　隆　則</t>
    <rPh sb="0" eb="3">
      <t>リジチョウ</t>
    </rPh>
    <rPh sb="9" eb="10">
      <t>クワ</t>
    </rPh>
    <rPh sb="11" eb="12">
      <t>ホン</t>
    </rPh>
    <rPh sb="13" eb="14">
      <t>リュウ</t>
    </rPh>
    <rPh sb="15" eb="16">
      <t>ソク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</si>
</sst>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right" vertical="center"/>
    </xf>
    <xf numFmtId="0" fontId="5" fillId="2" borderId="0" xfId="0" applyFont="1" applyFill="1" applyBorder="1">
      <alignment vertical="center"/>
    </xf>
    <xf numFmtId="0" fontId="5" fillId="2" borderId="2" xfId="0" applyFont="1" applyFill="1" applyBorder="1">
      <alignment vertical="center"/>
    </xf>
    <xf numFmtId="38" fontId="5" fillId="2" borderId="10" xfId="1" applyFont="1" applyFill="1" applyBorder="1">
      <alignment vertical="center"/>
    </xf>
    <xf numFmtId="40" fontId="5" fillId="2" borderId="0" xfId="0" applyNumberFormat="1" applyFont="1" applyFill="1" applyBorder="1">
      <alignment vertical="center"/>
    </xf>
    <xf numFmtId="40" fontId="5" fillId="2" borderId="0" xfId="1" applyNumberFormat="1" applyFont="1" applyFill="1" applyBorder="1">
      <alignment vertical="center"/>
    </xf>
    <xf numFmtId="38" fontId="5" fillId="2" borderId="16" xfId="1" applyFont="1" applyFill="1" applyBorder="1" applyAlignment="1">
      <alignment vertical="center"/>
    </xf>
    <xf numFmtId="38" fontId="5" fillId="2" borderId="3" xfId="1" applyFont="1" applyFill="1" applyBorder="1" applyAlignment="1">
      <alignment vertical="center"/>
    </xf>
    <xf numFmtId="0" fontId="7" fillId="2" borderId="0" xfId="0" applyFont="1" applyFill="1" applyBorder="1">
      <alignment vertical="center"/>
    </xf>
    <xf numFmtId="38" fontId="5" fillId="2" borderId="0" xfId="1" applyFont="1" applyFill="1" applyBorder="1" applyAlignment="1">
      <alignment vertical="center"/>
    </xf>
    <xf numFmtId="38" fontId="5" fillId="2" borderId="0" xfId="1" applyFont="1" applyFill="1" applyBorder="1">
      <alignment vertical="center"/>
    </xf>
    <xf numFmtId="38" fontId="5" fillId="2" borderId="0" xfId="0" applyNumberFormat="1" applyFont="1" applyFill="1" applyBorder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>
      <alignment vertical="center"/>
    </xf>
    <xf numFmtId="0" fontId="7" fillId="2" borderId="0" xfId="0" applyFont="1" applyFill="1" applyAlignment="1">
      <alignment horizontal="center" vertical="center"/>
    </xf>
    <xf numFmtId="0" fontId="5" fillId="2" borderId="4" xfId="0" applyFont="1" applyFill="1" applyBorder="1">
      <alignment vertical="center"/>
    </xf>
    <xf numFmtId="0" fontId="5" fillId="2" borderId="5" xfId="0" applyFont="1" applyFill="1" applyBorder="1">
      <alignment vertical="center"/>
    </xf>
    <xf numFmtId="38" fontId="5" fillId="2" borderId="11" xfId="1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1" xfId="0" applyFont="1" applyFill="1" applyBorder="1">
      <alignment vertical="center"/>
    </xf>
    <xf numFmtId="38" fontId="5" fillId="2" borderId="16" xfId="1" applyFont="1" applyFill="1" applyBorder="1" applyAlignment="1">
      <alignment vertical="center"/>
    </xf>
    <xf numFmtId="38" fontId="5" fillId="2" borderId="3" xfId="1" applyFont="1" applyFill="1" applyBorder="1" applyAlignment="1">
      <alignment vertical="center"/>
    </xf>
    <xf numFmtId="38" fontId="5" fillId="2" borderId="0" xfId="1" applyFont="1" applyFill="1" applyBorder="1" applyAlignment="1">
      <alignment vertical="center"/>
    </xf>
    <xf numFmtId="38" fontId="5" fillId="0" borderId="10" xfId="1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38" fontId="5" fillId="2" borderId="25" xfId="1" applyFont="1" applyFill="1" applyBorder="1" applyAlignment="1">
      <alignment vertical="center"/>
    </xf>
    <xf numFmtId="38" fontId="5" fillId="2" borderId="26" xfId="1" applyFont="1" applyFill="1" applyBorder="1" applyAlignment="1">
      <alignment vertical="center"/>
    </xf>
    <xf numFmtId="38" fontId="5" fillId="2" borderId="21" xfId="1" applyFont="1" applyFill="1" applyBorder="1" applyAlignment="1">
      <alignment vertical="center"/>
    </xf>
    <xf numFmtId="38" fontId="5" fillId="2" borderId="6" xfId="1" applyFont="1" applyFill="1" applyBorder="1" applyAlignment="1">
      <alignment vertical="center"/>
    </xf>
    <xf numFmtId="58" fontId="7" fillId="2" borderId="0" xfId="0" applyNumberFormat="1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58" fontId="7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38" fontId="5" fillId="2" borderId="16" xfId="1" applyFont="1" applyFill="1" applyBorder="1" applyAlignment="1">
      <alignment vertical="center"/>
    </xf>
    <xf numFmtId="38" fontId="5" fillId="2" borderId="3" xfId="1" applyFont="1" applyFill="1" applyBorder="1" applyAlignment="1">
      <alignment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38" fontId="5" fillId="2" borderId="0" xfId="1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38" fontId="5" fillId="0" borderId="0" xfId="1" applyFont="1" applyFill="1" applyBorder="1" applyAlignment="1">
      <alignment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38" fontId="5" fillId="2" borderId="16" xfId="1" applyFont="1" applyFill="1" applyBorder="1" applyAlignment="1">
      <alignment horizontal="right" vertical="center"/>
    </xf>
    <xf numFmtId="38" fontId="5" fillId="2" borderId="3" xfId="1" applyFont="1" applyFill="1" applyBorder="1" applyAlignment="1">
      <alignment horizontal="right" vertical="center"/>
    </xf>
    <xf numFmtId="0" fontId="4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58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71"/>
  <sheetViews>
    <sheetView tabSelected="1" topLeftCell="A43" zoomScaleNormal="100" workbookViewId="0">
      <selection activeCell="T55" sqref="T55:U56"/>
    </sheetView>
  </sheetViews>
  <sheetFormatPr defaultRowHeight="13.5" x14ac:dyDescent="0.15"/>
  <cols>
    <col min="1" max="1" width="2" customWidth="1"/>
    <col min="2" max="2" width="2.75" customWidth="1"/>
    <col min="3" max="3" width="1.875" customWidth="1"/>
    <col min="4" max="4" width="2.75" customWidth="1"/>
    <col min="5" max="5" width="2.5" customWidth="1"/>
    <col min="6" max="6" width="4.875" customWidth="1"/>
    <col min="7" max="7" width="7.375" customWidth="1"/>
    <col min="8" max="8" width="4" customWidth="1"/>
    <col min="9" max="9" width="10.125" customWidth="1"/>
    <col min="10" max="10" width="3" customWidth="1"/>
    <col min="11" max="11" width="13.75" customWidth="1"/>
    <col min="12" max="12" width="3.25" customWidth="1"/>
    <col min="13" max="14" width="2.375" customWidth="1"/>
    <col min="15" max="15" width="3.625" customWidth="1"/>
    <col min="16" max="16" width="5.625" customWidth="1"/>
    <col min="18" max="18" width="2.5" customWidth="1"/>
    <col min="19" max="19" width="3.625" customWidth="1"/>
    <col min="20" max="20" width="6.625" customWidth="1"/>
    <col min="21" max="21" width="7.125" customWidth="1"/>
  </cols>
  <sheetData>
    <row r="1" spans="2:21" ht="16.5" customHeight="1" x14ac:dyDescent="0.15">
      <c r="I1" s="28" t="s">
        <v>57</v>
      </c>
      <c r="J1" s="28"/>
      <c r="K1" s="28"/>
      <c r="L1" s="28"/>
      <c r="M1" s="28"/>
      <c r="N1" s="28"/>
      <c r="O1" s="28"/>
      <c r="P1" s="28"/>
      <c r="Q1" s="28"/>
    </row>
    <row r="2" spans="2:21" ht="4.5" customHeight="1" x14ac:dyDescent="0.15">
      <c r="I2" s="2"/>
      <c r="J2" s="2"/>
      <c r="K2" s="2"/>
      <c r="L2" s="2"/>
      <c r="M2" s="2"/>
      <c r="N2" s="2"/>
      <c r="O2" s="2"/>
      <c r="P2" s="2"/>
      <c r="Q2" s="2"/>
    </row>
    <row r="3" spans="2:21" ht="16.5" customHeight="1" thickBot="1" x14ac:dyDescent="0.2">
      <c r="I3" s="60">
        <v>45382</v>
      </c>
      <c r="J3" s="61"/>
      <c r="K3" s="61"/>
      <c r="L3" s="61"/>
      <c r="M3" s="61"/>
      <c r="N3" s="61"/>
      <c r="O3" s="61"/>
      <c r="P3" s="61"/>
      <c r="Q3" s="61"/>
      <c r="T3" t="s">
        <v>58</v>
      </c>
    </row>
    <row r="4" spans="2:21" ht="18" customHeight="1" x14ac:dyDescent="0.15">
      <c r="B4" s="62" t="s">
        <v>35</v>
      </c>
      <c r="C4" s="63"/>
      <c r="D4" s="63"/>
      <c r="E4" s="63"/>
      <c r="F4" s="63"/>
      <c r="G4" s="63"/>
      <c r="H4" s="63"/>
      <c r="I4" s="63"/>
      <c r="J4" s="63"/>
      <c r="K4" s="64"/>
      <c r="L4" s="65" t="s">
        <v>30</v>
      </c>
      <c r="M4" s="66"/>
      <c r="N4" s="66"/>
      <c r="O4" s="66"/>
      <c r="P4" s="66"/>
      <c r="Q4" s="66"/>
      <c r="R4" s="66"/>
      <c r="S4" s="66"/>
      <c r="T4" s="67" t="s">
        <v>31</v>
      </c>
      <c r="U4" s="68"/>
    </row>
    <row r="5" spans="2:21" ht="19.5" customHeight="1" x14ac:dyDescent="0.15">
      <c r="B5" s="58" t="s">
        <v>30</v>
      </c>
      <c r="C5" s="59"/>
      <c r="D5" s="59"/>
      <c r="E5" s="59"/>
      <c r="F5" s="59"/>
      <c r="G5" s="59"/>
      <c r="H5" s="59"/>
      <c r="I5" s="59"/>
      <c r="J5" s="59"/>
      <c r="K5" s="3" t="s">
        <v>31</v>
      </c>
      <c r="L5" s="4" t="s">
        <v>36</v>
      </c>
      <c r="M5" s="5" t="s">
        <v>37</v>
      </c>
      <c r="N5" s="5"/>
      <c r="O5" s="5"/>
      <c r="P5" s="5"/>
      <c r="Q5" s="5"/>
      <c r="R5" s="5"/>
      <c r="S5" s="5"/>
      <c r="T5" s="43">
        <f>+T6+T12+T14+T16+T18+T20</f>
        <v>304531023</v>
      </c>
      <c r="U5" s="44"/>
    </row>
    <row r="6" spans="2:21" ht="17.25" customHeight="1" x14ac:dyDescent="0.15">
      <c r="B6" s="6" t="s">
        <v>0</v>
      </c>
      <c r="C6" s="5" t="s">
        <v>38</v>
      </c>
      <c r="D6" s="5"/>
      <c r="E6" s="5"/>
      <c r="F6" s="5"/>
      <c r="G6" s="5"/>
      <c r="H6" s="5"/>
      <c r="I6" s="5"/>
      <c r="J6" s="5"/>
      <c r="K6" s="7">
        <f>+K8+K54</f>
        <v>1516729838</v>
      </c>
      <c r="L6" s="6"/>
      <c r="M6" s="5"/>
      <c r="N6" s="5">
        <v>1</v>
      </c>
      <c r="O6" s="5" t="s">
        <v>39</v>
      </c>
      <c r="P6" s="5"/>
      <c r="Q6" s="5"/>
      <c r="R6" s="5"/>
      <c r="S6" s="5"/>
      <c r="T6" s="43">
        <f>SUM(T8:U10)</f>
        <v>272267736</v>
      </c>
      <c r="U6" s="44"/>
    </row>
    <row r="7" spans="2:21" ht="6.75" customHeight="1" x14ac:dyDescent="0.15">
      <c r="B7" s="6"/>
      <c r="C7" s="5"/>
      <c r="D7" s="5"/>
      <c r="E7" s="5"/>
      <c r="F7" s="5"/>
      <c r="G7" s="5"/>
      <c r="H7" s="5"/>
      <c r="I7" s="5"/>
      <c r="J7" s="5"/>
      <c r="K7" s="7"/>
      <c r="L7" s="6"/>
      <c r="M7" s="5"/>
      <c r="N7" s="5"/>
      <c r="O7" s="5"/>
      <c r="P7" s="5"/>
      <c r="Q7" s="5"/>
      <c r="R7" s="5"/>
      <c r="S7" s="5"/>
      <c r="T7" s="43"/>
      <c r="U7" s="44"/>
    </row>
    <row r="8" spans="2:21" x14ac:dyDescent="0.15">
      <c r="B8" s="6"/>
      <c r="C8" s="5" t="s">
        <v>1</v>
      </c>
      <c r="D8" s="5"/>
      <c r="E8" s="5"/>
      <c r="F8" s="5"/>
      <c r="G8" s="5"/>
      <c r="H8" s="5"/>
      <c r="I8" s="5" t="s">
        <v>61</v>
      </c>
      <c r="J8" s="5"/>
      <c r="K8" s="7">
        <f>+K10+K16+K28+K38+K34+K40+K42+K50</f>
        <v>1375300549</v>
      </c>
      <c r="L8" s="6"/>
      <c r="M8" s="5"/>
      <c r="N8" s="5"/>
      <c r="O8" s="5" t="s">
        <v>3</v>
      </c>
      <c r="P8" s="5" t="s">
        <v>40</v>
      </c>
      <c r="Q8" s="5"/>
      <c r="R8" s="5"/>
      <c r="S8" s="5"/>
      <c r="T8" s="43">
        <v>50000000</v>
      </c>
      <c r="U8" s="44"/>
    </row>
    <row r="9" spans="2:21" ht="6" customHeight="1" x14ac:dyDescent="0.15">
      <c r="B9" s="6"/>
      <c r="C9" s="5"/>
      <c r="D9" s="5"/>
      <c r="E9" s="5"/>
      <c r="F9" s="5"/>
      <c r="G9" s="5"/>
      <c r="H9" s="5"/>
      <c r="I9" s="5"/>
      <c r="J9" s="5"/>
      <c r="K9" s="7"/>
      <c r="L9" s="6"/>
      <c r="M9" s="5"/>
      <c r="N9" s="5"/>
      <c r="O9" s="5"/>
      <c r="P9" s="5"/>
      <c r="Q9" s="5"/>
      <c r="R9" s="5"/>
      <c r="S9" s="5"/>
      <c r="T9" s="43"/>
      <c r="U9" s="44"/>
    </row>
    <row r="10" spans="2:21" x14ac:dyDescent="0.15">
      <c r="B10" s="6"/>
      <c r="C10" s="5"/>
      <c r="D10" s="5">
        <v>1</v>
      </c>
      <c r="E10" s="5" t="s">
        <v>2</v>
      </c>
      <c r="F10" s="5"/>
      <c r="G10" s="5"/>
      <c r="H10" s="5"/>
      <c r="I10" s="8">
        <f>SUM(I12:I14)</f>
        <v>15036.07</v>
      </c>
      <c r="J10" s="5" t="s">
        <v>8</v>
      </c>
      <c r="K10" s="7">
        <f>SUM(K12:K14)</f>
        <v>186102610</v>
      </c>
      <c r="L10" s="6"/>
      <c r="M10" s="5"/>
      <c r="N10" s="5"/>
      <c r="O10" s="5" t="s">
        <v>5</v>
      </c>
      <c r="P10" s="5" t="s">
        <v>41</v>
      </c>
      <c r="Q10" s="5"/>
      <c r="R10" s="5"/>
      <c r="S10" s="5"/>
      <c r="T10" s="43">
        <v>222267736</v>
      </c>
      <c r="U10" s="44"/>
    </row>
    <row r="11" spans="2:21" ht="4.5" customHeight="1" x14ac:dyDescent="0.15">
      <c r="B11" s="6"/>
      <c r="C11" s="5"/>
      <c r="D11" s="5"/>
      <c r="E11" s="5"/>
      <c r="F11" s="5"/>
      <c r="G11" s="5"/>
      <c r="H11" s="5"/>
      <c r="I11" s="5"/>
      <c r="J11" s="5"/>
      <c r="K11" s="7"/>
      <c r="L11" s="6"/>
      <c r="M11" s="5"/>
      <c r="N11" s="5"/>
      <c r="O11" s="5"/>
      <c r="P11" s="5"/>
      <c r="Q11" s="5"/>
      <c r="R11" s="5"/>
      <c r="S11" s="5"/>
      <c r="T11" s="43"/>
      <c r="U11" s="44"/>
    </row>
    <row r="12" spans="2:21" x14ac:dyDescent="0.15">
      <c r="B12" s="6"/>
      <c r="C12" s="5"/>
      <c r="D12" s="5"/>
      <c r="E12" s="5" t="s">
        <v>3</v>
      </c>
      <c r="F12" s="5" t="s">
        <v>4</v>
      </c>
      <c r="G12" s="5"/>
      <c r="H12" s="5"/>
      <c r="I12" s="9">
        <v>9430.94</v>
      </c>
      <c r="J12" s="5" t="s">
        <v>8</v>
      </c>
      <c r="K12" s="7">
        <v>113401640</v>
      </c>
      <c r="L12" s="6"/>
      <c r="M12" s="5"/>
      <c r="N12" s="5">
        <v>2</v>
      </c>
      <c r="O12" s="5" t="s">
        <v>66</v>
      </c>
      <c r="P12" s="5"/>
      <c r="Q12" s="5"/>
      <c r="R12" s="5"/>
      <c r="S12" s="5"/>
      <c r="T12" s="56">
        <v>15647</v>
      </c>
      <c r="U12" s="57"/>
    </row>
    <row r="13" spans="2:21" x14ac:dyDescent="0.15">
      <c r="B13" s="6"/>
      <c r="C13" s="5"/>
      <c r="D13" s="5"/>
      <c r="E13" s="5" t="s">
        <v>5</v>
      </c>
      <c r="F13" s="5" t="s">
        <v>68</v>
      </c>
      <c r="G13" s="5"/>
      <c r="H13" s="5"/>
      <c r="I13" s="9">
        <v>4399</v>
      </c>
      <c r="J13" s="5" t="s">
        <v>8</v>
      </c>
      <c r="K13" s="7">
        <v>34973133</v>
      </c>
      <c r="L13" s="6"/>
      <c r="M13" s="5"/>
      <c r="N13" s="5"/>
      <c r="O13" s="5"/>
      <c r="P13" s="5"/>
      <c r="Q13" s="5"/>
      <c r="R13" s="5"/>
      <c r="S13" s="5"/>
      <c r="T13" s="10"/>
      <c r="U13" s="11"/>
    </row>
    <row r="14" spans="2:21" x14ac:dyDescent="0.15">
      <c r="B14" s="6"/>
      <c r="C14" s="5"/>
      <c r="D14" s="5"/>
      <c r="E14" s="5" t="s">
        <v>6</v>
      </c>
      <c r="F14" s="5" t="s">
        <v>7</v>
      </c>
      <c r="G14" s="5"/>
      <c r="H14" s="5"/>
      <c r="I14" s="9">
        <v>1206.1300000000001</v>
      </c>
      <c r="J14" s="5" t="s">
        <v>8</v>
      </c>
      <c r="K14" s="7">
        <v>37727837</v>
      </c>
      <c r="L14" s="6"/>
      <c r="M14" s="5"/>
      <c r="N14" s="5">
        <v>3</v>
      </c>
      <c r="O14" s="5" t="s">
        <v>67</v>
      </c>
      <c r="P14" s="5"/>
      <c r="Q14" s="5"/>
      <c r="R14" s="5"/>
      <c r="S14" s="5"/>
      <c r="T14" s="56">
        <v>7826366</v>
      </c>
      <c r="U14" s="57"/>
    </row>
    <row r="15" spans="2:21" ht="12" customHeight="1" x14ac:dyDescent="0.15">
      <c r="B15" s="6"/>
      <c r="C15" s="5"/>
      <c r="D15" s="5"/>
      <c r="E15" s="5"/>
      <c r="F15" s="5"/>
      <c r="G15" s="5"/>
      <c r="H15" s="5"/>
      <c r="I15" s="5"/>
      <c r="J15" s="5"/>
      <c r="K15" s="7"/>
      <c r="L15" s="6"/>
      <c r="M15" s="5"/>
      <c r="N15" s="5"/>
      <c r="O15" s="5"/>
      <c r="P15" s="5"/>
      <c r="Q15" s="5"/>
      <c r="R15" s="5"/>
      <c r="S15" s="5"/>
      <c r="T15" s="10"/>
      <c r="U15" s="11"/>
    </row>
    <row r="16" spans="2:21" x14ac:dyDescent="0.15">
      <c r="B16" s="6"/>
      <c r="C16" s="5"/>
      <c r="D16" s="5">
        <v>2</v>
      </c>
      <c r="E16" s="5" t="s">
        <v>10</v>
      </c>
      <c r="F16" s="5"/>
      <c r="G16" s="5"/>
      <c r="H16" s="5"/>
      <c r="I16" s="8"/>
      <c r="J16" s="5"/>
      <c r="K16" s="7">
        <f>SUM(K17:K26)</f>
        <v>1105419713</v>
      </c>
      <c r="L16" s="6"/>
      <c r="M16" s="5"/>
      <c r="N16" s="5">
        <v>4</v>
      </c>
      <c r="O16" s="5" t="s">
        <v>65</v>
      </c>
      <c r="P16" s="5"/>
      <c r="Q16" s="5"/>
      <c r="R16" s="5"/>
      <c r="S16" s="5"/>
      <c r="T16" s="56">
        <v>1558419</v>
      </c>
      <c r="U16" s="57"/>
    </row>
    <row r="17" spans="2:21" ht="16.5" customHeight="1" x14ac:dyDescent="0.15">
      <c r="B17" s="6"/>
      <c r="C17" s="5"/>
      <c r="D17" s="5"/>
      <c r="E17" s="5" t="s">
        <v>3</v>
      </c>
      <c r="F17" s="5" t="s">
        <v>11</v>
      </c>
      <c r="G17" s="5"/>
      <c r="H17" s="5"/>
      <c r="I17" s="8">
        <v>4337.5</v>
      </c>
      <c r="J17" s="5" t="s">
        <v>8</v>
      </c>
      <c r="K17" s="7">
        <f>+F18-F19</f>
        <v>255625656</v>
      </c>
      <c r="L17" s="6"/>
      <c r="M17" s="5"/>
      <c r="N17" s="5"/>
      <c r="O17" s="5"/>
      <c r="P17" s="5"/>
      <c r="Q17" s="5"/>
      <c r="R17" s="5"/>
      <c r="S17" s="5"/>
      <c r="T17" s="10"/>
      <c r="U17" s="11"/>
    </row>
    <row r="18" spans="2:21" x14ac:dyDescent="0.15">
      <c r="B18" s="6"/>
      <c r="C18" s="5"/>
      <c r="D18" s="5"/>
      <c r="E18" s="5"/>
      <c r="F18" s="49">
        <v>688651607</v>
      </c>
      <c r="G18" s="49"/>
      <c r="H18" s="5"/>
      <c r="I18" s="5"/>
      <c r="J18" s="5"/>
      <c r="K18" s="7"/>
      <c r="L18" s="6"/>
      <c r="M18" s="5"/>
      <c r="N18" s="5">
        <v>5</v>
      </c>
      <c r="O18" s="5" t="s">
        <v>42</v>
      </c>
      <c r="P18" s="5"/>
      <c r="Q18" s="5"/>
      <c r="R18" s="5"/>
      <c r="S18" s="5"/>
      <c r="T18" s="56">
        <v>21773855</v>
      </c>
      <c r="U18" s="57"/>
    </row>
    <row r="19" spans="2:21" x14ac:dyDescent="0.15">
      <c r="B19" s="6"/>
      <c r="C19" s="5"/>
      <c r="D19" s="5"/>
      <c r="E19" s="5" t="s">
        <v>12</v>
      </c>
      <c r="F19" s="49">
        <v>433025951</v>
      </c>
      <c r="G19" s="49"/>
      <c r="H19" s="5"/>
      <c r="I19" s="5"/>
      <c r="J19" s="5"/>
      <c r="K19" s="7"/>
      <c r="L19" s="6"/>
      <c r="M19" s="5"/>
      <c r="N19" s="5"/>
      <c r="O19" s="5"/>
      <c r="P19" s="5"/>
      <c r="Q19" s="5"/>
      <c r="R19" s="5"/>
      <c r="S19" s="5"/>
      <c r="T19" s="10"/>
      <c r="U19" s="11"/>
    </row>
    <row r="20" spans="2:21" ht="14.25" x14ac:dyDescent="0.15">
      <c r="B20" s="6"/>
      <c r="C20" s="5"/>
      <c r="D20" s="5"/>
      <c r="E20" s="5" t="s">
        <v>5</v>
      </c>
      <c r="F20" s="5" t="s">
        <v>13</v>
      </c>
      <c r="G20" s="5"/>
      <c r="H20" s="5"/>
      <c r="I20" s="8">
        <v>7873.67</v>
      </c>
      <c r="J20" s="5" t="s">
        <v>8</v>
      </c>
      <c r="K20" s="7">
        <f>+F22-F23</f>
        <v>695972556</v>
      </c>
      <c r="L20" s="6"/>
      <c r="M20" s="5"/>
      <c r="N20" s="5">
        <v>6</v>
      </c>
      <c r="O20" s="5" t="s">
        <v>70</v>
      </c>
      <c r="P20" s="12"/>
      <c r="Q20" s="12"/>
      <c r="R20" s="5"/>
      <c r="S20" s="5"/>
      <c r="T20" s="43">
        <v>1089000</v>
      </c>
      <c r="U20" s="44"/>
    </row>
    <row r="21" spans="2:21" ht="21.75" customHeight="1" x14ac:dyDescent="0.15">
      <c r="B21" s="6"/>
      <c r="C21" s="5"/>
      <c r="D21" s="5"/>
      <c r="E21" s="5"/>
      <c r="F21" s="5" t="s">
        <v>9</v>
      </c>
      <c r="G21" s="5"/>
      <c r="H21" s="5"/>
      <c r="I21" s="5"/>
      <c r="J21" s="5"/>
      <c r="K21" s="7"/>
      <c r="L21" s="6"/>
      <c r="M21" s="5"/>
      <c r="N21" s="5"/>
      <c r="O21" s="12" t="s">
        <v>43</v>
      </c>
      <c r="P21" s="12"/>
      <c r="Q21" s="12"/>
      <c r="R21" s="5"/>
      <c r="S21" s="5"/>
      <c r="T21" s="43">
        <f>+K6+T5</f>
        <v>1821260861</v>
      </c>
      <c r="U21" s="44"/>
    </row>
    <row r="22" spans="2:21" x14ac:dyDescent="0.15">
      <c r="B22" s="6"/>
      <c r="C22" s="5"/>
      <c r="D22" s="5"/>
      <c r="E22" s="5"/>
      <c r="F22" s="49">
        <v>1139132370</v>
      </c>
      <c r="G22" s="49"/>
      <c r="H22" s="5"/>
      <c r="I22" s="5"/>
      <c r="J22" s="5"/>
      <c r="K22" s="7"/>
      <c r="L22" s="6"/>
      <c r="M22" s="5"/>
      <c r="N22" s="5"/>
      <c r="O22" s="5"/>
      <c r="P22" s="5"/>
      <c r="Q22" s="5"/>
      <c r="R22" s="5"/>
      <c r="S22" s="5"/>
      <c r="T22" s="43"/>
      <c r="U22" s="44"/>
    </row>
    <row r="23" spans="2:21" ht="19.5" customHeight="1" x14ac:dyDescent="0.15">
      <c r="B23" s="6"/>
      <c r="C23" s="5"/>
      <c r="D23" s="5"/>
      <c r="E23" s="5" t="s">
        <v>12</v>
      </c>
      <c r="F23" s="49">
        <v>443159814</v>
      </c>
      <c r="G23" s="49"/>
      <c r="H23" s="5"/>
      <c r="I23" s="5"/>
      <c r="J23" s="5"/>
      <c r="K23" s="7"/>
      <c r="L23" s="53" t="s">
        <v>44</v>
      </c>
      <c r="M23" s="54"/>
      <c r="N23" s="54"/>
      <c r="O23" s="54"/>
      <c r="P23" s="54"/>
      <c r="Q23" s="54"/>
      <c r="R23" s="54"/>
      <c r="S23" s="54"/>
      <c r="T23" s="54"/>
      <c r="U23" s="55"/>
    </row>
    <row r="24" spans="2:21" ht="14.25" customHeight="1" x14ac:dyDescent="0.15">
      <c r="B24" s="6"/>
      <c r="C24" s="5"/>
      <c r="D24" s="5"/>
      <c r="E24" s="5" t="s">
        <v>6</v>
      </c>
      <c r="F24" s="5" t="s">
        <v>14</v>
      </c>
      <c r="G24" s="5"/>
      <c r="H24" s="5"/>
      <c r="I24" s="5"/>
      <c r="J24" s="5"/>
      <c r="K24" s="7">
        <f>+F25-F26</f>
        <v>153821501</v>
      </c>
      <c r="L24" s="45" t="s">
        <v>30</v>
      </c>
      <c r="M24" s="46"/>
      <c r="N24" s="46"/>
      <c r="O24" s="46"/>
      <c r="P24" s="46"/>
      <c r="Q24" s="46"/>
      <c r="R24" s="46"/>
      <c r="S24" s="46"/>
      <c r="T24" s="47" t="s">
        <v>31</v>
      </c>
      <c r="U24" s="48"/>
    </row>
    <row r="25" spans="2:21" x14ac:dyDescent="0.15">
      <c r="B25" s="6"/>
      <c r="C25" s="5"/>
      <c r="D25" s="5"/>
      <c r="E25" s="5"/>
      <c r="F25" s="49">
        <v>355172260</v>
      </c>
      <c r="G25" s="49"/>
      <c r="H25" s="5"/>
      <c r="I25" s="5"/>
      <c r="J25" s="5"/>
      <c r="K25" s="7"/>
      <c r="L25" s="6"/>
      <c r="M25" s="5"/>
      <c r="N25" s="5"/>
      <c r="O25" s="5"/>
      <c r="P25" s="5"/>
      <c r="Q25" s="5"/>
      <c r="R25" s="5"/>
      <c r="S25" s="5"/>
      <c r="T25" s="43"/>
      <c r="U25" s="44"/>
    </row>
    <row r="26" spans="2:21" x14ac:dyDescent="0.15">
      <c r="B26" s="6"/>
      <c r="C26" s="5"/>
      <c r="D26" s="5"/>
      <c r="E26" s="5" t="s">
        <v>12</v>
      </c>
      <c r="F26" s="49">
        <v>201350759</v>
      </c>
      <c r="G26" s="49"/>
      <c r="H26" s="5"/>
      <c r="I26" s="5"/>
      <c r="J26" s="5"/>
      <c r="K26" s="7"/>
      <c r="L26" s="4" t="s">
        <v>0</v>
      </c>
      <c r="M26" s="5" t="s">
        <v>45</v>
      </c>
      <c r="N26" s="5"/>
      <c r="O26" s="5"/>
      <c r="P26" s="5"/>
      <c r="Q26" s="5"/>
      <c r="R26" s="5"/>
      <c r="S26" s="5"/>
      <c r="T26" s="43">
        <f>+T28+T32</f>
        <v>29167500</v>
      </c>
      <c r="U26" s="44"/>
    </row>
    <row r="27" spans="2:21" ht="5.25" customHeight="1" x14ac:dyDescent="0.15">
      <c r="B27" s="6"/>
      <c r="C27" s="5"/>
      <c r="D27" s="5"/>
      <c r="E27" s="5"/>
      <c r="F27" s="5"/>
      <c r="G27" s="5"/>
      <c r="H27" s="5"/>
      <c r="I27" s="5"/>
      <c r="J27" s="5"/>
      <c r="K27" s="7"/>
      <c r="L27" s="6"/>
      <c r="M27" s="5"/>
      <c r="N27" s="5"/>
      <c r="O27" s="5"/>
      <c r="P27" s="5"/>
      <c r="Q27" s="5"/>
      <c r="R27" s="5"/>
      <c r="S27" s="5"/>
      <c r="T27" s="43"/>
      <c r="U27" s="44"/>
    </row>
    <row r="28" spans="2:21" ht="12.75" customHeight="1" x14ac:dyDescent="0.15">
      <c r="B28" s="6"/>
      <c r="C28" s="5"/>
      <c r="D28" s="5">
        <v>3</v>
      </c>
      <c r="E28" s="5" t="s">
        <v>15</v>
      </c>
      <c r="F28" s="5"/>
      <c r="G28" s="5"/>
      <c r="H28" s="5"/>
      <c r="I28" s="5"/>
      <c r="J28" s="5"/>
      <c r="K28" s="7">
        <f>+K29</f>
        <v>8449141</v>
      </c>
      <c r="L28" s="6"/>
      <c r="M28" s="5"/>
      <c r="N28" s="5">
        <v>1</v>
      </c>
      <c r="O28" s="5" t="s">
        <v>46</v>
      </c>
      <c r="P28" s="5"/>
      <c r="Q28" s="5"/>
      <c r="R28" s="5"/>
      <c r="S28" s="5"/>
      <c r="T28" s="43">
        <f>SUM(T29:U30)</f>
        <v>27750000</v>
      </c>
      <c r="U28" s="44"/>
    </row>
    <row r="29" spans="2:21" ht="12.75" customHeight="1" x14ac:dyDescent="0.15">
      <c r="B29" s="6"/>
      <c r="C29" s="5"/>
      <c r="D29" s="5"/>
      <c r="E29" s="5"/>
      <c r="F29" s="49">
        <v>69757952</v>
      </c>
      <c r="G29" s="49"/>
      <c r="H29" s="5"/>
      <c r="I29" s="5"/>
      <c r="J29" s="5"/>
      <c r="K29" s="7">
        <f>+F29-F30</f>
        <v>8449141</v>
      </c>
      <c r="L29" s="6"/>
      <c r="M29" s="5"/>
      <c r="N29" s="5"/>
      <c r="O29" s="5" t="s">
        <v>47</v>
      </c>
      <c r="P29" s="5"/>
      <c r="Q29" s="5"/>
      <c r="R29" s="5"/>
      <c r="S29" s="5"/>
      <c r="T29" s="43">
        <v>0</v>
      </c>
      <c r="U29" s="44"/>
    </row>
    <row r="30" spans="2:21" ht="12.75" customHeight="1" x14ac:dyDescent="0.15">
      <c r="B30" s="6"/>
      <c r="C30" s="5"/>
      <c r="D30" s="5"/>
      <c r="E30" s="5" t="s">
        <v>12</v>
      </c>
      <c r="F30" s="49">
        <v>61308811</v>
      </c>
      <c r="G30" s="49"/>
      <c r="H30" s="5"/>
      <c r="I30" s="5"/>
      <c r="J30" s="5"/>
      <c r="K30" s="7"/>
      <c r="L30" s="6"/>
      <c r="M30" s="5"/>
      <c r="N30" s="5"/>
      <c r="O30" s="5" t="s">
        <v>48</v>
      </c>
      <c r="P30" s="5"/>
      <c r="Q30" s="5"/>
      <c r="R30" s="5"/>
      <c r="S30" s="5"/>
      <c r="T30" s="43">
        <v>27750000</v>
      </c>
      <c r="U30" s="44"/>
    </row>
    <row r="31" spans="2:21" ht="12.75" customHeight="1" x14ac:dyDescent="0.15">
      <c r="B31" s="6"/>
      <c r="C31" s="5"/>
      <c r="D31" s="5"/>
      <c r="E31" s="5"/>
      <c r="F31" s="5"/>
      <c r="G31" s="5"/>
      <c r="H31" s="5"/>
      <c r="I31" s="5"/>
      <c r="J31" s="5"/>
      <c r="K31" s="7"/>
      <c r="L31" s="6"/>
      <c r="M31" s="5"/>
      <c r="N31" s="5"/>
      <c r="O31" s="5"/>
      <c r="P31" s="5"/>
      <c r="Q31" s="5"/>
      <c r="R31" s="5"/>
      <c r="S31" s="5"/>
      <c r="T31" s="43"/>
      <c r="U31" s="44"/>
    </row>
    <row r="32" spans="2:21" ht="12.75" customHeight="1" x14ac:dyDescent="0.15">
      <c r="B32" s="6"/>
      <c r="C32" s="5"/>
      <c r="D32" s="5"/>
      <c r="E32" s="5"/>
      <c r="F32" s="49"/>
      <c r="G32" s="49"/>
      <c r="H32" s="5"/>
      <c r="I32" s="5"/>
      <c r="J32" s="5"/>
      <c r="K32" s="7"/>
      <c r="L32" s="6"/>
      <c r="M32" s="5"/>
      <c r="N32" s="5">
        <v>2</v>
      </c>
      <c r="O32" s="5" t="s">
        <v>49</v>
      </c>
      <c r="P32" s="5"/>
      <c r="Q32" s="5"/>
      <c r="R32" s="5"/>
      <c r="S32" s="5"/>
      <c r="T32" s="43">
        <v>1417500</v>
      </c>
      <c r="U32" s="44"/>
    </row>
    <row r="33" spans="2:21" ht="12.75" customHeight="1" x14ac:dyDescent="0.15">
      <c r="B33" s="6"/>
      <c r="C33" s="5"/>
      <c r="D33" s="5"/>
      <c r="E33" s="5"/>
      <c r="F33" s="5"/>
      <c r="G33" s="5"/>
      <c r="H33" s="5"/>
      <c r="I33" s="5"/>
      <c r="J33" s="5"/>
      <c r="K33" s="7"/>
      <c r="L33" s="6"/>
      <c r="M33" s="5"/>
      <c r="N33" s="5"/>
      <c r="O33" s="5"/>
      <c r="P33" s="5"/>
      <c r="Q33" s="5"/>
      <c r="R33" s="5"/>
      <c r="S33" s="5"/>
      <c r="T33" s="10"/>
      <c r="U33" s="11"/>
    </row>
    <row r="34" spans="2:21" ht="12.75" customHeight="1" x14ac:dyDescent="0.15">
      <c r="B34" s="6"/>
      <c r="C34" s="5"/>
      <c r="D34" s="5">
        <v>4</v>
      </c>
      <c r="E34" s="5" t="s">
        <v>16</v>
      </c>
      <c r="F34" s="5"/>
      <c r="G34" s="5"/>
      <c r="H34" s="5"/>
      <c r="I34" s="14">
        <v>4336</v>
      </c>
      <c r="J34" s="5" t="s">
        <v>17</v>
      </c>
      <c r="K34" s="27">
        <f>+F35-F36</f>
        <v>30542380</v>
      </c>
      <c r="L34" s="4" t="s">
        <v>36</v>
      </c>
      <c r="M34" s="5" t="s">
        <v>50</v>
      </c>
      <c r="N34" s="5"/>
      <c r="O34" s="5"/>
      <c r="P34" s="5"/>
      <c r="Q34" s="5"/>
      <c r="R34" s="5"/>
      <c r="S34" s="5"/>
      <c r="T34" s="43">
        <f>+T36+T42+T44+T49</f>
        <v>29963520</v>
      </c>
      <c r="U34" s="44"/>
    </row>
    <row r="35" spans="2:21" ht="12.75" customHeight="1" x14ac:dyDescent="0.15">
      <c r="B35" s="6"/>
      <c r="C35" s="5"/>
      <c r="D35" s="5"/>
      <c r="E35" s="5"/>
      <c r="F35" s="52">
        <v>261441156</v>
      </c>
      <c r="G35" s="52"/>
      <c r="H35" s="5"/>
      <c r="I35" s="5"/>
      <c r="J35" s="5"/>
      <c r="K35" s="7"/>
      <c r="L35" s="6"/>
      <c r="M35" s="5"/>
      <c r="N35" s="5"/>
      <c r="O35" s="5"/>
      <c r="P35" s="5"/>
      <c r="Q35" s="5"/>
      <c r="R35" s="5"/>
      <c r="S35" s="5"/>
      <c r="T35" s="43"/>
      <c r="U35" s="44"/>
    </row>
    <row r="36" spans="2:21" ht="12.75" customHeight="1" x14ac:dyDescent="0.15">
      <c r="B36" s="6"/>
      <c r="C36" s="5"/>
      <c r="D36" s="5"/>
      <c r="E36" s="5" t="s">
        <v>12</v>
      </c>
      <c r="F36" s="52">
        <v>230898776</v>
      </c>
      <c r="G36" s="52"/>
      <c r="H36" s="5"/>
      <c r="I36" s="5"/>
      <c r="J36" s="5"/>
      <c r="K36" s="7"/>
      <c r="L36" s="6"/>
      <c r="M36" s="5"/>
      <c r="N36" s="5">
        <v>1</v>
      </c>
      <c r="O36" s="5" t="s">
        <v>51</v>
      </c>
      <c r="P36" s="5"/>
      <c r="Q36" s="5"/>
      <c r="R36" s="5"/>
      <c r="S36" s="5"/>
      <c r="T36" s="43">
        <f>SUM(T39:U40)</f>
        <v>5550000</v>
      </c>
      <c r="U36" s="44"/>
    </row>
    <row r="37" spans="2:21" ht="12.75" customHeight="1" x14ac:dyDescent="0.15">
      <c r="B37" s="6"/>
      <c r="C37" s="5"/>
      <c r="D37" s="5"/>
      <c r="E37" s="5"/>
      <c r="F37" s="26"/>
      <c r="G37" s="26"/>
      <c r="H37" s="5"/>
      <c r="I37" s="5"/>
      <c r="J37" s="5"/>
      <c r="K37" s="7"/>
      <c r="L37" s="6"/>
      <c r="M37" s="5"/>
      <c r="N37" s="5"/>
      <c r="O37" s="5"/>
      <c r="P37" s="5"/>
      <c r="Q37" s="5"/>
      <c r="R37" s="5"/>
      <c r="S37" s="5"/>
      <c r="T37" s="24"/>
      <c r="U37" s="25"/>
    </row>
    <row r="38" spans="2:21" ht="12.75" customHeight="1" x14ac:dyDescent="0.15">
      <c r="B38" s="6"/>
      <c r="C38" s="5"/>
      <c r="D38" s="5">
        <v>5</v>
      </c>
      <c r="E38" s="26" t="s">
        <v>72</v>
      </c>
      <c r="G38" s="26"/>
      <c r="H38" s="5"/>
      <c r="I38" s="5">
        <v>8</v>
      </c>
      <c r="J38" s="5" t="s">
        <v>17</v>
      </c>
      <c r="K38" s="7">
        <v>328805</v>
      </c>
      <c r="L38" s="6"/>
      <c r="M38" s="5"/>
      <c r="N38" s="5"/>
      <c r="O38" s="5"/>
      <c r="P38" s="5"/>
      <c r="Q38" s="5"/>
      <c r="R38" s="5"/>
      <c r="S38" s="5"/>
      <c r="T38" s="24"/>
      <c r="U38" s="25"/>
    </row>
    <row r="39" spans="2:21" ht="12.75" customHeight="1" x14ac:dyDescent="0.15">
      <c r="B39" s="6"/>
      <c r="C39" s="5"/>
      <c r="D39" s="5"/>
      <c r="E39" s="5"/>
      <c r="F39" s="5"/>
      <c r="G39" s="5"/>
      <c r="H39" s="5"/>
      <c r="I39" s="5"/>
      <c r="J39" s="5"/>
      <c r="K39" s="7"/>
      <c r="L39" s="6"/>
      <c r="M39" s="5"/>
      <c r="N39" s="5"/>
      <c r="O39" s="5" t="s">
        <v>47</v>
      </c>
      <c r="P39" s="5"/>
      <c r="Q39" s="5"/>
      <c r="R39" s="5"/>
      <c r="S39" s="5"/>
      <c r="T39" s="43">
        <v>0</v>
      </c>
      <c r="U39" s="44"/>
    </row>
    <row r="40" spans="2:21" ht="12.75" customHeight="1" x14ac:dyDescent="0.15">
      <c r="B40" s="6"/>
      <c r="C40" s="5"/>
      <c r="D40" s="5">
        <v>6</v>
      </c>
      <c r="E40" s="5" t="s">
        <v>18</v>
      </c>
      <c r="F40" s="5"/>
      <c r="G40" s="5"/>
      <c r="H40" s="5"/>
      <c r="I40" s="14">
        <v>15552</v>
      </c>
      <c r="J40" s="5" t="s">
        <v>19</v>
      </c>
      <c r="K40" s="7">
        <v>37822734</v>
      </c>
      <c r="L40" s="6"/>
      <c r="M40" s="5"/>
      <c r="N40" s="5"/>
      <c r="O40" s="5" t="s">
        <v>48</v>
      </c>
      <c r="P40" s="5"/>
      <c r="Q40" s="5"/>
      <c r="R40" s="5"/>
      <c r="S40" s="5"/>
      <c r="T40" s="43">
        <v>5550000</v>
      </c>
      <c r="U40" s="44"/>
    </row>
    <row r="41" spans="2:21" ht="12.75" customHeight="1" x14ac:dyDescent="0.15">
      <c r="B41" s="6"/>
      <c r="C41" s="5"/>
      <c r="D41" s="5"/>
      <c r="E41" s="5"/>
      <c r="F41" s="5"/>
      <c r="G41" s="5"/>
      <c r="H41" s="5"/>
      <c r="I41" s="5"/>
      <c r="J41" s="5"/>
      <c r="K41" s="7"/>
      <c r="L41" s="6"/>
      <c r="M41" s="5"/>
      <c r="N41" s="5"/>
      <c r="O41" s="5"/>
      <c r="P41" s="5"/>
      <c r="Q41" s="5"/>
      <c r="R41" s="5"/>
      <c r="S41" s="5"/>
      <c r="T41" s="43"/>
      <c r="U41" s="44"/>
    </row>
    <row r="42" spans="2:21" ht="12.75" customHeight="1" x14ac:dyDescent="0.15">
      <c r="B42" s="6"/>
      <c r="C42" s="5"/>
      <c r="D42" s="5">
        <v>7</v>
      </c>
      <c r="E42" s="5" t="s">
        <v>20</v>
      </c>
      <c r="F42" s="5"/>
      <c r="G42" s="5"/>
      <c r="H42" s="5"/>
      <c r="I42" s="5"/>
      <c r="J42" s="5"/>
      <c r="K42" s="7">
        <f>SUM(K43:K46)</f>
        <v>6635166</v>
      </c>
      <c r="L42" s="6"/>
      <c r="M42" s="5"/>
      <c r="N42" s="5">
        <v>2</v>
      </c>
      <c r="O42" s="5" t="s">
        <v>52</v>
      </c>
      <c r="P42" s="5"/>
      <c r="Q42" s="5"/>
      <c r="R42" s="5"/>
      <c r="S42" s="5"/>
      <c r="T42" s="43">
        <v>13649548</v>
      </c>
      <c r="U42" s="44"/>
    </row>
    <row r="43" spans="2:21" ht="13.5" customHeight="1" x14ac:dyDescent="0.15">
      <c r="B43" s="6"/>
      <c r="C43" s="5"/>
      <c r="D43" s="5"/>
      <c r="E43" s="5" t="s">
        <v>3</v>
      </c>
      <c r="F43" s="5" t="s">
        <v>21</v>
      </c>
      <c r="G43" s="5"/>
      <c r="H43" s="5"/>
      <c r="I43" s="5">
        <v>9</v>
      </c>
      <c r="J43" s="5" t="s">
        <v>22</v>
      </c>
      <c r="K43" s="7">
        <f>+F44-F45</f>
        <v>5555003</v>
      </c>
      <c r="L43" s="6"/>
      <c r="M43" s="5"/>
      <c r="N43" s="5"/>
      <c r="O43" s="5"/>
      <c r="P43" s="5"/>
      <c r="Q43" s="5"/>
      <c r="R43" s="5"/>
      <c r="S43" s="5"/>
      <c r="T43" s="43"/>
      <c r="U43" s="44"/>
    </row>
    <row r="44" spans="2:21" ht="12.75" customHeight="1" x14ac:dyDescent="0.15">
      <c r="B44" s="6"/>
      <c r="C44" s="5"/>
      <c r="D44" s="5"/>
      <c r="E44" s="5"/>
      <c r="F44" s="49">
        <v>36759355</v>
      </c>
      <c r="G44" s="49"/>
      <c r="H44" s="5"/>
      <c r="I44" s="5"/>
      <c r="J44" s="5"/>
      <c r="K44" s="7"/>
      <c r="L44" s="6"/>
      <c r="M44" s="5"/>
      <c r="N44" s="5">
        <v>3</v>
      </c>
      <c r="O44" s="50" t="s">
        <v>64</v>
      </c>
      <c r="P44" s="50"/>
      <c r="Q44" s="5"/>
      <c r="R44" s="5"/>
      <c r="S44" s="5"/>
      <c r="T44" s="43">
        <f>SUM(T45:U46)</f>
        <v>6765000</v>
      </c>
      <c r="U44" s="44"/>
    </row>
    <row r="45" spans="2:21" ht="12.75" customHeight="1" x14ac:dyDescent="0.15">
      <c r="B45" s="6"/>
      <c r="C45" s="5"/>
      <c r="D45" s="5"/>
      <c r="E45" s="5" t="s">
        <v>12</v>
      </c>
      <c r="F45" s="49">
        <v>31204352</v>
      </c>
      <c r="G45" s="49"/>
      <c r="H45" s="5"/>
      <c r="I45" s="5"/>
      <c r="J45" s="5"/>
      <c r="K45" s="7"/>
      <c r="L45" s="6"/>
      <c r="M45" s="5"/>
      <c r="N45" s="5"/>
      <c r="O45" s="5" t="s">
        <v>53</v>
      </c>
      <c r="P45" s="5"/>
      <c r="Q45" s="5"/>
      <c r="R45" s="5"/>
      <c r="S45" s="5"/>
      <c r="T45" s="43">
        <v>2445000</v>
      </c>
      <c r="U45" s="44"/>
    </row>
    <row r="46" spans="2:21" ht="12.75" customHeight="1" x14ac:dyDescent="0.15">
      <c r="B46" s="6"/>
      <c r="C46" s="5"/>
      <c r="D46" s="5"/>
      <c r="E46" s="5" t="s">
        <v>5</v>
      </c>
      <c r="F46" s="5" t="s">
        <v>23</v>
      </c>
      <c r="G46" s="5"/>
      <c r="H46" s="5"/>
      <c r="I46" s="5">
        <v>2</v>
      </c>
      <c r="J46" s="5" t="s">
        <v>22</v>
      </c>
      <c r="K46" s="7">
        <f>F47+F48-F49</f>
        <v>1080163</v>
      </c>
      <c r="L46" s="6"/>
      <c r="M46" s="5"/>
      <c r="N46" s="5"/>
      <c r="O46" s="5" t="s">
        <v>54</v>
      </c>
      <c r="P46" s="5"/>
      <c r="Q46" s="5"/>
      <c r="R46" s="5"/>
      <c r="S46" s="5"/>
      <c r="T46" s="43">
        <v>4320000</v>
      </c>
      <c r="U46" s="44"/>
    </row>
    <row r="47" spans="2:21" ht="12.75" customHeight="1" x14ac:dyDescent="0.15">
      <c r="B47" s="6"/>
      <c r="C47" s="5"/>
      <c r="D47" s="5"/>
      <c r="E47" s="5"/>
      <c r="F47" s="51"/>
      <c r="G47" s="51"/>
      <c r="H47" s="5"/>
      <c r="I47" s="5"/>
      <c r="J47" s="5"/>
      <c r="K47" s="7"/>
      <c r="L47" s="6"/>
      <c r="M47" s="5"/>
      <c r="N47" s="5"/>
      <c r="O47" s="5"/>
      <c r="P47" s="5"/>
      <c r="Q47" s="5"/>
      <c r="R47" s="5"/>
      <c r="S47" s="5"/>
      <c r="T47" s="10"/>
      <c r="U47" s="11"/>
    </row>
    <row r="48" spans="2:21" ht="12.75" customHeight="1" x14ac:dyDescent="0.15">
      <c r="B48" s="6"/>
      <c r="C48" s="5"/>
      <c r="D48" s="5"/>
      <c r="E48" s="5"/>
      <c r="F48" s="49">
        <v>4515410</v>
      </c>
      <c r="G48" s="49"/>
      <c r="H48" s="5"/>
      <c r="I48" s="5"/>
      <c r="J48" s="5"/>
      <c r="K48" s="7"/>
      <c r="L48" s="6"/>
      <c r="M48" s="5"/>
      <c r="N48" s="5"/>
      <c r="O48" s="5"/>
      <c r="P48" s="5"/>
      <c r="Q48" s="5"/>
      <c r="R48" s="5"/>
      <c r="S48" s="5"/>
      <c r="T48" s="43"/>
      <c r="U48" s="44"/>
    </row>
    <row r="49" spans="2:21" ht="12.75" customHeight="1" x14ac:dyDescent="0.15">
      <c r="B49" s="6"/>
      <c r="C49" s="5"/>
      <c r="D49" s="5"/>
      <c r="E49" s="5" t="s">
        <v>12</v>
      </c>
      <c r="F49" s="49">
        <v>3435247</v>
      </c>
      <c r="G49" s="49"/>
      <c r="H49" s="5"/>
      <c r="I49" s="5"/>
      <c r="J49" s="5"/>
      <c r="K49" s="7"/>
      <c r="L49" s="6"/>
      <c r="M49" s="5"/>
      <c r="N49" s="5">
        <v>4</v>
      </c>
      <c r="O49" s="5" t="s">
        <v>55</v>
      </c>
      <c r="P49" s="5"/>
      <c r="Q49" s="5"/>
      <c r="R49" s="5"/>
      <c r="S49" s="5"/>
      <c r="T49" s="43">
        <v>3998972</v>
      </c>
      <c r="U49" s="44"/>
    </row>
    <row r="50" spans="2:21" ht="12.75" customHeight="1" x14ac:dyDescent="0.15">
      <c r="B50" s="6"/>
      <c r="C50" s="5"/>
      <c r="D50" s="5">
        <v>8</v>
      </c>
      <c r="E50" s="5" t="s">
        <v>60</v>
      </c>
      <c r="F50" s="5"/>
      <c r="G50" s="5"/>
      <c r="H50" s="5"/>
      <c r="I50" s="5"/>
      <c r="J50" s="5"/>
      <c r="K50" s="7">
        <f>+F51-F52</f>
        <v>0</v>
      </c>
      <c r="L50" s="6"/>
      <c r="M50" s="5"/>
      <c r="N50" s="5"/>
      <c r="O50" s="5"/>
      <c r="P50" s="5"/>
      <c r="Q50" s="5"/>
      <c r="R50" s="5"/>
      <c r="S50" s="5"/>
      <c r="T50" s="43"/>
      <c r="U50" s="44"/>
    </row>
    <row r="51" spans="2:21" ht="12.75" customHeight="1" x14ac:dyDescent="0.15">
      <c r="B51" s="6"/>
      <c r="C51" s="5"/>
      <c r="D51" s="5"/>
      <c r="E51" s="5"/>
      <c r="F51" s="49"/>
      <c r="G51" s="49"/>
      <c r="H51" s="5"/>
      <c r="I51" s="5"/>
      <c r="J51" s="5"/>
      <c r="K51" s="7"/>
      <c r="L51" s="6"/>
      <c r="M51" s="5"/>
      <c r="N51" s="5"/>
      <c r="O51" s="5"/>
      <c r="P51" s="5"/>
      <c r="Q51" s="5"/>
      <c r="R51" s="5"/>
      <c r="S51" s="5"/>
      <c r="T51" s="43"/>
      <c r="U51" s="44"/>
    </row>
    <row r="52" spans="2:21" ht="12.75" customHeight="1" x14ac:dyDescent="0.15">
      <c r="B52" s="6"/>
      <c r="C52" s="5"/>
      <c r="D52" s="5"/>
      <c r="E52" s="5"/>
      <c r="F52" s="49">
        <v>0</v>
      </c>
      <c r="G52" s="49"/>
      <c r="H52" s="5"/>
      <c r="I52" s="5"/>
      <c r="J52" s="5"/>
      <c r="K52" s="7"/>
      <c r="L52" s="6"/>
      <c r="M52" s="5"/>
      <c r="N52" s="5"/>
      <c r="O52" s="12" t="s">
        <v>56</v>
      </c>
      <c r="P52" s="5"/>
      <c r="Q52" s="5"/>
      <c r="R52" s="5"/>
      <c r="S52" s="5"/>
      <c r="T52" s="43">
        <f>+T26+T34</f>
        <v>59131020</v>
      </c>
      <c r="U52" s="44"/>
    </row>
    <row r="53" spans="2:21" ht="5.25" customHeight="1" x14ac:dyDescent="0.15">
      <c r="B53" s="6"/>
      <c r="C53" s="5"/>
      <c r="D53" s="5"/>
      <c r="E53" s="5"/>
      <c r="F53" s="13"/>
      <c r="G53" s="13"/>
      <c r="H53" s="5"/>
      <c r="I53" s="5"/>
      <c r="J53" s="5"/>
      <c r="K53" s="7"/>
      <c r="L53" s="6"/>
      <c r="M53" s="5"/>
      <c r="N53" s="5"/>
      <c r="O53" s="5"/>
      <c r="P53" s="5"/>
      <c r="Q53" s="5"/>
      <c r="R53" s="5"/>
      <c r="S53" s="5"/>
      <c r="T53" s="43"/>
      <c r="U53" s="44"/>
    </row>
    <row r="54" spans="2:21" ht="13.5" customHeight="1" thickBot="1" x14ac:dyDescent="0.2">
      <c r="B54" s="6"/>
      <c r="C54" s="5" t="s">
        <v>24</v>
      </c>
      <c r="D54" s="5"/>
      <c r="E54" s="5"/>
      <c r="F54" s="5"/>
      <c r="G54" s="5"/>
      <c r="H54" s="5"/>
      <c r="I54" s="5"/>
      <c r="J54" s="5"/>
      <c r="K54" s="7">
        <f>SUM(K55:K67)</f>
        <v>141429289</v>
      </c>
      <c r="L54" s="6"/>
      <c r="M54" s="5"/>
      <c r="N54" s="5"/>
      <c r="O54" s="5"/>
      <c r="P54" s="5"/>
      <c r="Q54" s="5"/>
      <c r="R54" s="5"/>
      <c r="S54" s="5"/>
      <c r="T54" s="43"/>
      <c r="U54" s="44"/>
    </row>
    <row r="55" spans="2:21" ht="12.75" customHeight="1" x14ac:dyDescent="0.15">
      <c r="B55" s="6"/>
      <c r="C55" s="5"/>
      <c r="D55" s="5">
        <v>1</v>
      </c>
      <c r="E55" s="5" t="s">
        <v>25</v>
      </c>
      <c r="F55" s="5"/>
      <c r="G55" s="5"/>
      <c r="H55" s="5"/>
      <c r="I55" s="14"/>
      <c r="J55" s="5"/>
      <c r="K55" s="7">
        <v>226192</v>
      </c>
      <c r="L55" s="29" t="s">
        <v>69</v>
      </c>
      <c r="M55" s="30"/>
      <c r="N55" s="30"/>
      <c r="O55" s="30"/>
      <c r="P55" s="30"/>
      <c r="Q55" s="30"/>
      <c r="R55" s="30"/>
      <c r="S55" s="31"/>
      <c r="T55" s="35">
        <f>+T21-T52</f>
        <v>1762129841</v>
      </c>
      <c r="U55" s="36"/>
    </row>
    <row r="56" spans="2:21" ht="15" customHeight="1" thickBot="1" x14ac:dyDescent="0.2">
      <c r="B56" s="6"/>
      <c r="C56" s="5"/>
      <c r="D56" s="5">
        <v>2</v>
      </c>
      <c r="E56" s="5" t="s">
        <v>26</v>
      </c>
      <c r="F56" s="5"/>
      <c r="G56" s="5"/>
      <c r="H56" s="5"/>
      <c r="I56" s="15"/>
      <c r="J56" s="5"/>
      <c r="K56" s="7"/>
      <c r="L56" s="32"/>
      <c r="M56" s="33"/>
      <c r="N56" s="33"/>
      <c r="O56" s="33"/>
      <c r="P56" s="33"/>
      <c r="Q56" s="33"/>
      <c r="R56" s="33"/>
      <c r="S56" s="34"/>
      <c r="T56" s="37"/>
      <c r="U56" s="38"/>
    </row>
    <row r="57" spans="2:21" ht="12.75" customHeight="1" x14ac:dyDescent="0.15">
      <c r="B57" s="6"/>
      <c r="C57" s="5"/>
      <c r="D57" s="5"/>
      <c r="E57" s="5" t="s">
        <v>27</v>
      </c>
      <c r="F57" s="5"/>
      <c r="G57" s="5"/>
      <c r="H57" s="5"/>
      <c r="I57" s="14">
        <v>12280000</v>
      </c>
      <c r="J57" s="5"/>
      <c r="K57" s="7">
        <f>SUM(I57:I58)</f>
        <v>22280000</v>
      </c>
      <c r="L57" s="6"/>
      <c r="M57" s="5"/>
      <c r="N57" s="5"/>
      <c r="O57" s="5"/>
      <c r="P57" s="5"/>
      <c r="Q57" s="5"/>
      <c r="R57" s="5"/>
      <c r="S57" s="5"/>
      <c r="T57" s="5"/>
      <c r="U57" s="5"/>
    </row>
    <row r="58" spans="2:21" ht="14.25" customHeight="1" x14ac:dyDescent="0.15">
      <c r="B58" s="6"/>
      <c r="C58" s="5"/>
      <c r="D58" s="5"/>
      <c r="E58" s="5" t="s">
        <v>28</v>
      </c>
      <c r="F58" s="5"/>
      <c r="G58" s="5"/>
      <c r="H58" s="5"/>
      <c r="I58" s="14">
        <v>10000000</v>
      </c>
      <c r="J58" s="5"/>
      <c r="K58" s="7"/>
      <c r="L58" s="6"/>
      <c r="M58" s="5"/>
      <c r="N58" s="5"/>
      <c r="O58" s="39">
        <v>45443</v>
      </c>
      <c r="P58" s="40"/>
      <c r="Q58" s="40"/>
      <c r="R58" s="5"/>
      <c r="S58" s="5"/>
      <c r="T58" s="5"/>
      <c r="U58" s="5"/>
    </row>
    <row r="59" spans="2:21" ht="16.5" customHeight="1" x14ac:dyDescent="0.15">
      <c r="B59" s="6"/>
      <c r="C59" s="5"/>
      <c r="D59" s="5">
        <v>3</v>
      </c>
      <c r="E59" s="16" t="s">
        <v>62</v>
      </c>
      <c r="F59" s="16"/>
      <c r="G59" s="16"/>
      <c r="H59" s="17"/>
      <c r="I59" s="5"/>
      <c r="J59" s="5"/>
      <c r="K59" s="7">
        <v>60005041</v>
      </c>
      <c r="L59" s="6"/>
      <c r="M59" s="5"/>
      <c r="N59" s="5"/>
      <c r="O59" s="41"/>
      <c r="P59" s="42"/>
      <c r="Q59" s="42"/>
      <c r="R59" s="18"/>
      <c r="S59" s="18"/>
      <c r="T59" s="5"/>
      <c r="U59" s="5"/>
    </row>
    <row r="60" spans="2:21" ht="13.5" customHeight="1" x14ac:dyDescent="0.15">
      <c r="B60" s="6"/>
      <c r="C60" s="5"/>
      <c r="D60" s="5">
        <v>4</v>
      </c>
      <c r="E60" s="16" t="s">
        <v>63</v>
      </c>
      <c r="F60" s="5"/>
      <c r="G60" s="5"/>
      <c r="H60" s="5"/>
      <c r="I60" s="5"/>
      <c r="J60" s="5"/>
      <c r="K60" s="7">
        <v>1417725</v>
      </c>
      <c r="L60" s="6"/>
      <c r="M60" s="5"/>
      <c r="N60" s="5"/>
      <c r="O60" s="5"/>
      <c r="P60" s="5" t="s">
        <v>59</v>
      </c>
      <c r="Q60" s="5"/>
      <c r="R60" s="5"/>
      <c r="S60" s="5"/>
      <c r="T60" s="5"/>
      <c r="U60" s="5"/>
    </row>
    <row r="61" spans="2:21" ht="13.5" customHeight="1" x14ac:dyDescent="0.15">
      <c r="B61" s="6"/>
      <c r="C61" s="5"/>
      <c r="D61" s="5">
        <v>5</v>
      </c>
      <c r="E61" s="16" t="s">
        <v>71</v>
      </c>
      <c r="F61" s="5"/>
      <c r="G61" s="5"/>
      <c r="H61" s="5"/>
      <c r="I61" s="5"/>
      <c r="J61" s="5"/>
      <c r="K61" s="7">
        <v>15774200</v>
      </c>
      <c r="L61" s="6"/>
      <c r="M61" s="5"/>
      <c r="N61" s="5"/>
      <c r="O61" s="5"/>
      <c r="P61" s="5"/>
      <c r="Q61" s="5"/>
      <c r="R61" s="5"/>
      <c r="S61" s="5"/>
      <c r="T61" s="5"/>
      <c r="U61" s="5"/>
    </row>
    <row r="62" spans="2:21" ht="16.5" customHeight="1" x14ac:dyDescent="0.15">
      <c r="B62" s="6"/>
      <c r="C62" s="5"/>
      <c r="D62" s="5">
        <v>6</v>
      </c>
      <c r="E62" s="5" t="s">
        <v>29</v>
      </c>
      <c r="F62" s="5"/>
      <c r="G62" s="5"/>
      <c r="H62" s="5"/>
      <c r="I62" s="5"/>
      <c r="J62" s="5"/>
      <c r="K62" s="7">
        <v>40000000</v>
      </c>
      <c r="L62" s="6"/>
      <c r="M62" s="5"/>
      <c r="N62" s="5"/>
      <c r="O62" s="5"/>
      <c r="P62" s="5" t="s">
        <v>74</v>
      </c>
      <c r="Q62" s="5"/>
      <c r="R62" s="5"/>
      <c r="S62" s="5"/>
      <c r="T62" s="5"/>
      <c r="U62" s="5"/>
    </row>
    <row r="63" spans="2:21" ht="15.75" customHeight="1" x14ac:dyDescent="0.15">
      <c r="B63" s="6"/>
      <c r="C63" s="5"/>
      <c r="D63" s="5">
        <v>7</v>
      </c>
      <c r="E63" s="5" t="s">
        <v>32</v>
      </c>
      <c r="F63" s="5"/>
      <c r="G63" s="5"/>
      <c r="H63" s="5"/>
      <c r="I63" s="5"/>
      <c r="J63" s="5"/>
      <c r="K63" s="7">
        <v>566756</v>
      </c>
      <c r="L63" s="6"/>
      <c r="M63" s="5"/>
      <c r="N63" s="5"/>
      <c r="O63" s="5"/>
      <c r="P63" s="5"/>
      <c r="Q63" s="5"/>
      <c r="R63" s="5"/>
      <c r="S63" s="5"/>
      <c r="T63" s="5"/>
      <c r="U63" s="5"/>
    </row>
    <row r="64" spans="2:21" ht="14.25" customHeight="1" x14ac:dyDescent="0.15">
      <c r="B64" s="6"/>
      <c r="C64" s="5"/>
      <c r="D64" s="5">
        <v>8</v>
      </c>
      <c r="E64" s="5" t="s">
        <v>33</v>
      </c>
      <c r="F64" s="5"/>
      <c r="G64" s="5"/>
      <c r="H64" s="5"/>
      <c r="I64" s="5"/>
      <c r="J64" s="5"/>
      <c r="K64" s="7">
        <v>89900</v>
      </c>
      <c r="L64" s="6"/>
      <c r="M64" s="5"/>
      <c r="N64" s="5"/>
      <c r="O64" s="5"/>
      <c r="P64" s="5"/>
      <c r="Q64" s="5"/>
      <c r="R64" s="5"/>
      <c r="S64" s="5"/>
      <c r="T64" s="5"/>
      <c r="U64" s="5"/>
    </row>
    <row r="65" spans="2:21" ht="13.5" customHeight="1" x14ac:dyDescent="0.15">
      <c r="B65" s="6"/>
      <c r="C65" s="5"/>
      <c r="D65" s="5">
        <v>9</v>
      </c>
      <c r="E65" s="5" t="s">
        <v>34</v>
      </c>
      <c r="F65" s="5"/>
      <c r="G65" s="5"/>
      <c r="H65" s="5"/>
      <c r="I65" s="5"/>
      <c r="J65" s="5"/>
      <c r="K65" s="7">
        <v>646800</v>
      </c>
      <c r="L65" s="6"/>
      <c r="M65" s="5"/>
      <c r="N65" s="5"/>
      <c r="O65" s="5"/>
      <c r="P65" s="5"/>
      <c r="Q65" s="5"/>
      <c r="R65" s="5"/>
      <c r="S65" s="5"/>
      <c r="T65" s="5"/>
      <c r="U65" s="5"/>
    </row>
    <row r="66" spans="2:21" ht="13.5" customHeight="1" x14ac:dyDescent="0.15">
      <c r="B66" s="6"/>
      <c r="C66" s="5"/>
      <c r="D66" s="5">
        <v>10</v>
      </c>
      <c r="E66" s="5" t="s">
        <v>73</v>
      </c>
      <c r="F66" s="5"/>
      <c r="G66" s="5"/>
      <c r="H66" s="5"/>
      <c r="I66" s="5"/>
      <c r="J66" s="5"/>
      <c r="K66" s="7">
        <v>422675</v>
      </c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2:21" ht="7.5" customHeight="1" thickBot="1" x14ac:dyDescent="0.2">
      <c r="B67" s="19"/>
      <c r="C67" s="20"/>
      <c r="D67" s="20"/>
      <c r="E67" s="20"/>
      <c r="F67" s="20"/>
      <c r="G67" s="20"/>
      <c r="H67" s="20"/>
      <c r="I67" s="20"/>
      <c r="J67" s="20"/>
      <c r="K67" s="21"/>
      <c r="L67" s="5"/>
      <c r="M67" s="5"/>
      <c r="N67" s="5"/>
      <c r="O67" s="5"/>
      <c r="P67" s="5"/>
      <c r="Q67" s="5"/>
      <c r="R67" s="5"/>
      <c r="S67" s="5"/>
      <c r="T67" s="5"/>
      <c r="U67" s="5"/>
    </row>
    <row r="68" spans="2:21" ht="6" customHeight="1" x14ac:dyDescent="0.15">
      <c r="B68" s="22"/>
      <c r="C68" s="22"/>
      <c r="D68" s="22"/>
      <c r="E68" s="22"/>
      <c r="F68" s="22"/>
      <c r="G68" s="22"/>
      <c r="H68" s="22"/>
      <c r="I68" s="22"/>
      <c r="J68" s="22"/>
      <c r="K68" s="23"/>
      <c r="L68" s="5"/>
      <c r="M68" s="5"/>
      <c r="N68" s="5"/>
      <c r="O68" s="5"/>
      <c r="P68" s="5"/>
      <c r="Q68" s="5"/>
      <c r="R68" s="5"/>
      <c r="S68" s="5"/>
      <c r="T68" s="5"/>
      <c r="U68" s="5"/>
    </row>
    <row r="69" spans="2:21" ht="7.5" customHeight="1" x14ac:dyDescent="0.15">
      <c r="B69" s="22"/>
      <c r="C69" s="22"/>
      <c r="D69" s="22"/>
      <c r="E69" s="22"/>
      <c r="F69" s="22"/>
      <c r="G69" s="22"/>
      <c r="H69" s="22"/>
      <c r="I69" s="22"/>
      <c r="J69" s="22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</row>
    <row r="70" spans="2:21" ht="11.25" customHeight="1" x14ac:dyDescent="0.15"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2:21" ht="5.25" customHeight="1" x14ac:dyDescent="0.15"/>
  </sheetData>
  <mergeCells count="72">
    <mergeCell ref="B5:J5"/>
    <mergeCell ref="T5:U5"/>
    <mergeCell ref="I3:Q3"/>
    <mergeCell ref="B4:K4"/>
    <mergeCell ref="L4:S4"/>
    <mergeCell ref="T4:U4"/>
    <mergeCell ref="F29:G29"/>
    <mergeCell ref="F19:G19"/>
    <mergeCell ref="T6:U6"/>
    <mergeCell ref="T7:U7"/>
    <mergeCell ref="T8:U8"/>
    <mergeCell ref="T9:U9"/>
    <mergeCell ref="T10:U10"/>
    <mergeCell ref="T11:U11"/>
    <mergeCell ref="T12:U12"/>
    <mergeCell ref="T14:U14"/>
    <mergeCell ref="T16:U16"/>
    <mergeCell ref="F18:G18"/>
    <mergeCell ref="T18:U18"/>
    <mergeCell ref="F25:G25"/>
    <mergeCell ref="T25:U25"/>
    <mergeCell ref="F26:G26"/>
    <mergeCell ref="T26:U26"/>
    <mergeCell ref="T27:U27"/>
    <mergeCell ref="T20:U20"/>
    <mergeCell ref="T21:U21"/>
    <mergeCell ref="F22:G22"/>
    <mergeCell ref="T22:U22"/>
    <mergeCell ref="F23:G23"/>
    <mergeCell ref="L23:U23"/>
    <mergeCell ref="F36:G36"/>
    <mergeCell ref="T36:U36"/>
    <mergeCell ref="T39:U39"/>
    <mergeCell ref="F30:G30"/>
    <mergeCell ref="T30:U30"/>
    <mergeCell ref="F32:G32"/>
    <mergeCell ref="T32:U32"/>
    <mergeCell ref="T34:U34"/>
    <mergeCell ref="F35:G35"/>
    <mergeCell ref="T35:U35"/>
    <mergeCell ref="F48:G48"/>
    <mergeCell ref="T48:U48"/>
    <mergeCell ref="F49:G49"/>
    <mergeCell ref="T49:U49"/>
    <mergeCell ref="T42:U42"/>
    <mergeCell ref="F44:G44"/>
    <mergeCell ref="O44:P44"/>
    <mergeCell ref="T44:U44"/>
    <mergeCell ref="F45:G45"/>
    <mergeCell ref="T45:U45"/>
    <mergeCell ref="F47:G47"/>
    <mergeCell ref="F51:G51"/>
    <mergeCell ref="T51:U51"/>
    <mergeCell ref="F52:G52"/>
    <mergeCell ref="T52:U52"/>
    <mergeCell ref="T53:U53"/>
    <mergeCell ref="I1:Q1"/>
    <mergeCell ref="L55:S56"/>
    <mergeCell ref="T55:U56"/>
    <mergeCell ref="O58:Q58"/>
    <mergeCell ref="O59:Q59"/>
    <mergeCell ref="T54:U54"/>
    <mergeCell ref="T50:U50"/>
    <mergeCell ref="T43:U43"/>
    <mergeCell ref="T46:U46"/>
    <mergeCell ref="T40:U40"/>
    <mergeCell ref="T41:U41"/>
    <mergeCell ref="T31:U31"/>
    <mergeCell ref="L24:S24"/>
    <mergeCell ref="T24:U24"/>
    <mergeCell ref="T28:U28"/>
    <mergeCell ref="T29:U29"/>
  </mergeCells>
  <phoneticPr fontId="2"/>
  <pageMargins left="0.25" right="0.25" top="0.75" bottom="0.75" header="0.3" footer="0.3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黒字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北原 政典</cp:lastModifiedBy>
  <cp:lastPrinted>2024-06-10T09:19:30Z</cp:lastPrinted>
  <dcterms:created xsi:type="dcterms:W3CDTF">2019-04-30T06:54:47Z</dcterms:created>
  <dcterms:modified xsi:type="dcterms:W3CDTF">2024-06-10T09:27:26Z</dcterms:modified>
</cp:coreProperties>
</file>